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贴息项目龙头企业汇总表" sheetId="1" r:id="rId1"/>
  </sheets>
  <definedNames>
    <definedName name="_xlnm._FilterDatabase" localSheetId="0" hidden="1">贴息项目龙头企业汇总表!$A$4:$N$57</definedName>
    <definedName name="_xlnm.Print_Titles" localSheetId="0">贴息项目龙头企业汇总表!$4:$4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<sst xmlns="http://schemas.openxmlformats.org/spreadsheetml/2006/main" count="488" uniqueCount="172">
  <si>
    <t>附件2</t>
  </si>
  <si>
    <t>2025年度新型农业经营主体贷款贴息兑现汇总表</t>
  </si>
  <si>
    <t>单位名称：                    （单位盖章）                                                                                                                    单位：元</t>
  </si>
  <si>
    <t>序号</t>
  </si>
  <si>
    <t>所在区</t>
  </si>
  <si>
    <t>所在街镇</t>
  </si>
  <si>
    <t>贷款产品类型（金陵惠农贷、金陵农担贷、金陵农园保）</t>
  </si>
  <si>
    <t>主体类别（家庭农场、合作社、龙头企业或规模猪场）</t>
  </si>
  <si>
    <t>贷款主体名称</t>
  </si>
  <si>
    <t>法人代表/家庭农场主姓名</t>
  </si>
  <si>
    <t>产业类别</t>
  </si>
  <si>
    <t>经营类型</t>
  </si>
  <si>
    <t>放贷银行</t>
  </si>
  <si>
    <t>贷款金额</t>
  </si>
  <si>
    <t>已付        利息</t>
  </si>
  <si>
    <t>区兑现         贴息</t>
  </si>
  <si>
    <t>备注</t>
  </si>
  <si>
    <t>江宁区</t>
  </si>
  <si>
    <t>淳化街道</t>
  </si>
  <si>
    <t>金陵农园保</t>
  </si>
  <si>
    <t>龙头企业</t>
  </si>
  <si>
    <t>南京好一朵茉莉花食品有限公司</t>
  </si>
  <si>
    <t>韦平</t>
  </si>
  <si>
    <t>二产</t>
  </si>
  <si>
    <t>农产品初加工</t>
  </si>
  <si>
    <t>江苏银行</t>
  </si>
  <si>
    <t>金陵惠农贷</t>
  </si>
  <si>
    <t>南京南江春农业生态科技发展有限公司</t>
  </si>
  <si>
    <t>徐道海</t>
  </si>
  <si>
    <t>三产融合</t>
  </si>
  <si>
    <t>紫金农商行</t>
  </si>
  <si>
    <t>南京聚客维食品有限公司</t>
  </si>
  <si>
    <t>余学明</t>
  </si>
  <si>
    <t>农产品加工</t>
  </si>
  <si>
    <t>南京尚品食品有限公司</t>
  </si>
  <si>
    <t>游余端</t>
  </si>
  <si>
    <t>金陵农担贷</t>
  </si>
  <si>
    <t>南京云敏农业生态科技发展有限公司</t>
  </si>
  <si>
    <t>陈志云</t>
  </si>
  <si>
    <t>南京滨淮米业有限公司</t>
  </si>
  <si>
    <t>陈小根</t>
  </si>
  <si>
    <t>一产</t>
  </si>
  <si>
    <t>上银村镇银行/紫金农商行</t>
  </si>
  <si>
    <t>东山街道</t>
  </si>
  <si>
    <t>南京苏宇食品有限公司</t>
  </si>
  <si>
    <t>苏健</t>
  </si>
  <si>
    <t>江苏来发果业有限公司</t>
  </si>
  <si>
    <t>陶来胜</t>
  </si>
  <si>
    <t>农产品流通</t>
  </si>
  <si>
    <t>中国银行</t>
  </si>
  <si>
    <t>谷里街道</t>
  </si>
  <si>
    <t>江苏省协同医药生物工程有限责任公司</t>
  </si>
  <si>
    <t>吴小马</t>
  </si>
  <si>
    <t>横溪街道</t>
  </si>
  <si>
    <t>南京苏乔农林科技有限公司</t>
  </si>
  <si>
    <t>陈官文</t>
  </si>
  <si>
    <t>重要特色农产品种植（花卉苗木）</t>
  </si>
  <si>
    <t>南京味洲航空食品股份有限公司</t>
  </si>
  <si>
    <t>MOK TEE HEONG KERRY</t>
  </si>
  <si>
    <t>其它</t>
  </si>
  <si>
    <t>南京和康食用菌开发有限公司</t>
  </si>
  <si>
    <t>陈秀</t>
  </si>
  <si>
    <t>南京龙山赏心谷休闲生态农业有限公司</t>
  </si>
  <si>
    <t>刘为民</t>
  </si>
  <si>
    <t>休闲观光</t>
  </si>
  <si>
    <r>
      <rPr>
        <sz val="10"/>
        <color theme="1"/>
        <rFont val="仿宋"/>
        <charset val="134"/>
      </rPr>
      <t>按照实际支出金额</t>
    </r>
    <r>
      <rPr>
        <sz val="10"/>
        <color theme="1"/>
        <rFont val="Times New Roman"/>
        <charset val="134"/>
      </rPr>
      <t>91.17</t>
    </r>
    <r>
      <rPr>
        <sz val="10"/>
        <color theme="1"/>
        <rFont val="仿宋"/>
        <charset val="134"/>
      </rPr>
      <t>万元，重新计算贴息金额</t>
    </r>
  </si>
  <si>
    <t>南京和禾农业生态科技有限公司</t>
  </si>
  <si>
    <t>周诗虎</t>
  </si>
  <si>
    <t>粮食种植</t>
  </si>
  <si>
    <t>湖熟街道</t>
  </si>
  <si>
    <t>江苏坤泰农业发展有限公司</t>
  </si>
  <si>
    <t>姜伟</t>
  </si>
  <si>
    <t>渔业</t>
  </si>
  <si>
    <t>江宁街道</t>
  </si>
  <si>
    <t>南京纳川生态农业发展有限公司</t>
  </si>
  <si>
    <t>范钦武</t>
  </si>
  <si>
    <t>畜牧</t>
  </si>
  <si>
    <t>紫金农商行/常熟农商行</t>
  </si>
  <si>
    <t>南京桂花鸭（集团）有限公司</t>
  </si>
  <si>
    <t>董钢</t>
  </si>
  <si>
    <t>南京玖玖禽业有限公司</t>
  </si>
  <si>
    <t>钱纬平</t>
  </si>
  <si>
    <r>
      <rPr>
        <sz val="10"/>
        <color theme="1"/>
        <rFont val="仿宋"/>
        <charset val="134"/>
      </rPr>
      <t>市级龙头企业根据贷款</t>
    </r>
    <r>
      <rPr>
        <sz val="10"/>
        <color theme="1"/>
        <rFont val="Times New Roman"/>
        <charset val="134"/>
      </rPr>
      <t>400</t>
    </r>
    <r>
      <rPr>
        <sz val="10"/>
        <color theme="1"/>
        <rFont val="仿宋"/>
        <charset val="134"/>
      </rPr>
      <t>万标准计算贴息金额</t>
    </r>
  </si>
  <si>
    <t>南京樱桃鸭业有限公司</t>
  </si>
  <si>
    <t>张建文</t>
  </si>
  <si>
    <t>禄口街道</t>
  </si>
  <si>
    <t>南京禄口禽业发展有限公司</t>
  </si>
  <si>
    <t>陈贤华</t>
  </si>
  <si>
    <t>紫金农商行/中国农业银行</t>
  </si>
  <si>
    <r>
      <rPr>
        <sz val="10"/>
        <color theme="1"/>
        <rFont val="仿宋"/>
        <charset val="134"/>
      </rPr>
      <t>省级示范龙头企业，根据贷款</t>
    </r>
    <r>
      <rPr>
        <sz val="10"/>
        <color theme="1"/>
        <rFont val="Times New Roman"/>
        <charset val="134"/>
      </rPr>
      <t>1000</t>
    </r>
    <r>
      <rPr>
        <sz val="10"/>
        <color theme="1"/>
        <rFont val="仿宋"/>
        <charset val="134"/>
      </rPr>
      <t>万标准计算贴息</t>
    </r>
  </si>
  <si>
    <t>秣陵街道</t>
  </si>
  <si>
    <t>南京阿甘正馔食品有限公司</t>
  </si>
  <si>
    <t>甘璐</t>
  </si>
  <si>
    <t>麒麟街道</t>
  </si>
  <si>
    <t>南京宁粮生物工程有限公司</t>
  </si>
  <si>
    <t>梁晓辉</t>
  </si>
  <si>
    <t>汤山街道</t>
  </si>
  <si>
    <t>江苏翠谷鸽业有限公司</t>
  </si>
  <si>
    <t>周慧</t>
  </si>
  <si>
    <t>南京白象食品有限公司</t>
  </si>
  <si>
    <t>吴超</t>
  </si>
  <si>
    <t>南京新腊梅肉制品厂有限公司</t>
  </si>
  <si>
    <t>陈正根</t>
  </si>
  <si>
    <r>
      <rPr>
        <sz val="10"/>
        <color theme="1"/>
        <rFont val="仿宋"/>
        <charset val="134"/>
      </rPr>
      <t>市级示范龙头企业，根据贷款</t>
    </r>
    <r>
      <rPr>
        <sz val="10"/>
        <color theme="1"/>
        <rFont val="Times New Roman"/>
        <charset val="134"/>
      </rPr>
      <t>400</t>
    </r>
    <r>
      <rPr>
        <sz val="10"/>
        <color theme="1"/>
        <rFont val="仿宋"/>
        <charset val="134"/>
      </rPr>
      <t>万标准计算贴息</t>
    </r>
  </si>
  <si>
    <t>合作社</t>
  </si>
  <si>
    <t>南京富蓝特蓝莓种植专业合作社</t>
  </si>
  <si>
    <t>张芸</t>
  </si>
  <si>
    <t>重要特色农产品种植（果树）</t>
  </si>
  <si>
    <t>南京星根农作物种子专业合作社</t>
  </si>
  <si>
    <t>张益明</t>
  </si>
  <si>
    <r>
      <rPr>
        <sz val="10"/>
        <color theme="1"/>
        <rFont val="仿宋"/>
        <charset val="134"/>
      </rPr>
      <t>双优合作社</t>
    </r>
  </si>
  <si>
    <t>南京天新农产品专业合作社</t>
  </si>
  <si>
    <t>吴群香</t>
  </si>
  <si>
    <t>根据实际支出金额重新计算贴息金额</t>
  </si>
  <si>
    <t>家庭农场</t>
  </si>
  <si>
    <t>南京市江宁区子枫家庭农场</t>
  </si>
  <si>
    <t>任伟</t>
  </si>
  <si>
    <t>南京市江宁区吉大伍农业种植家庭农场</t>
  </si>
  <si>
    <t>吉大伍</t>
  </si>
  <si>
    <t>重要特色农产品种植（蔬菜）</t>
  </si>
  <si>
    <t>南京市江宁区农汇谷家庭农场</t>
  </si>
  <si>
    <t>张云</t>
  </si>
  <si>
    <t>江苏江宁上银村镇银行</t>
  </si>
  <si>
    <t>南京市江宁区孙家华家庭农场</t>
  </si>
  <si>
    <t>孙家华</t>
  </si>
  <si>
    <t>中国邮政储蓄银行</t>
  </si>
  <si>
    <t>南京市江宁区胡财华谷物种植家庭农场</t>
  </si>
  <si>
    <t>胡财华</t>
  </si>
  <si>
    <t>南京市江宁区韩兴兵果蔬种植家庭农场</t>
  </si>
  <si>
    <t>韩兴兵</t>
  </si>
  <si>
    <t>中国农业银行</t>
  </si>
  <si>
    <r>
      <rPr>
        <sz val="10"/>
        <color theme="1"/>
        <rFont val="仿宋"/>
        <charset val="134"/>
      </rPr>
      <t>县级示范农场根据贷款额度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仿宋"/>
        <charset val="134"/>
      </rPr>
      <t>万元计算贴息金额</t>
    </r>
  </si>
  <si>
    <t>江宁区姐妹缘果蔬种植家庭农场</t>
  </si>
  <si>
    <t xml:space="preserve"> 夏世兵</t>
  </si>
  <si>
    <t>重要特色农产品种植（西甜瓜）</t>
  </si>
  <si>
    <r>
      <rPr>
        <sz val="10"/>
        <color theme="1"/>
        <rFont val="仿宋"/>
        <charset val="134"/>
      </rPr>
      <t>市级示范农场根据贷款额度</t>
    </r>
    <r>
      <rPr>
        <sz val="10"/>
        <color theme="1"/>
        <rFont val="Times New Roman"/>
        <charset val="134"/>
      </rPr>
      <t>80</t>
    </r>
    <r>
      <rPr>
        <sz val="10"/>
        <color theme="1"/>
        <rFont val="仿宋"/>
        <charset val="134"/>
      </rPr>
      <t>万元计算贴息金额</t>
    </r>
  </si>
  <si>
    <t>南京市江宁区倪清家庭农场</t>
  </si>
  <si>
    <t>倪清</t>
  </si>
  <si>
    <t>中国农业银行/紫金农商行</t>
  </si>
  <si>
    <t>南京市江宁区妍磊家庭农场</t>
  </si>
  <si>
    <t>戴金海</t>
  </si>
  <si>
    <t>南京市江宁区胜虎家庭农场</t>
  </si>
  <si>
    <t>王胜虎</t>
  </si>
  <si>
    <t>南京市江宁区学荣家庭农场</t>
  </si>
  <si>
    <t>陈学荣</t>
  </si>
  <si>
    <t>南京市江宁区顺风家庭农场</t>
  </si>
  <si>
    <t>杨贤恩</t>
  </si>
  <si>
    <t>南京市江宁区施茂荣家庭农场</t>
  </si>
  <si>
    <t>施茂荣</t>
  </si>
  <si>
    <t>南京市江宁区私享时光家庭农场</t>
  </si>
  <si>
    <t>李海勇</t>
  </si>
  <si>
    <t>南京市江宁区星波家庭农场</t>
  </si>
  <si>
    <t>陈瑞波</t>
  </si>
  <si>
    <t>南京市江宁区张府家庭农场</t>
  </si>
  <si>
    <t>王冬子</t>
  </si>
  <si>
    <t>南京市江宁区臧光银家庭农场</t>
  </si>
  <si>
    <t>臧光银</t>
  </si>
  <si>
    <t>江宁区柏雅家庭农场</t>
  </si>
  <si>
    <t>尹启平</t>
  </si>
  <si>
    <t>南京市江宁区鲁氏家庭农场</t>
  </si>
  <si>
    <t>鲁颖翔</t>
  </si>
  <si>
    <r>
      <rPr>
        <sz val="10"/>
        <color theme="1"/>
        <rFont val="仿宋"/>
        <charset val="134"/>
      </rPr>
      <t>省级示范农场根据贷款额度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仿宋"/>
        <charset val="134"/>
      </rPr>
      <t>万元计算贴息金额</t>
    </r>
  </si>
  <si>
    <t>南京市江宁区铜曹家庭农场</t>
  </si>
  <si>
    <t>吴晶晶</t>
  </si>
  <si>
    <t>南京市江宁区宇煊家庭农场</t>
  </si>
  <si>
    <t>丁青</t>
  </si>
  <si>
    <t>南京市江宁区雨萌家庭农场</t>
  </si>
  <si>
    <t>张有智</t>
  </si>
  <si>
    <t>南京市江宁区御农香家庭农场</t>
  </si>
  <si>
    <t>丁莉</t>
  </si>
  <si>
    <t>合计</t>
  </si>
  <si>
    <t>注：“贷款产品类型”列，下拉框可选择：金陵惠农贷、金陵农担贷、金陵农园保；
“主体类别”列，下拉框可选择：家庭农场、合作社、龙头企业或规模猪场；
“产业类别”列，下拉框可选择：一产、二产、三产或三产融合；
“经营类型”列，下拉框可选择：粮食种植，重要特色农产品种植（蔬菜、果树、西甜瓜、花卉苗木、茶叶），渔业，畜牧，农田建设，农资、农机、农技等农业社会化服务，农产品流通，农产品初加工，休闲观光、其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</si>
</sst>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rgb="FF000000"/>
      <name val="方正小标宋_GBK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0"/>
      <color theme="1"/>
      <name val="Times New Roman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28">
    <xf numFmtId="0" fontId="0" fillId="0" borderId="0" xfId="0"/>
    <xf numFmtId="49" fontId="0" fillId="0" borderId="0" xfId="0" applyNumberFormat="1"/>
    <xf numFmtId="176" fontId="0" fillId="0" borderId="0" xfId="0" applyNumberFormat="1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176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176" fontId="8" fillId="0" borderId="1" xfId="0" applyNumberFormat="1" applyFont="1" applyBorder="1" applyAlignment="1">
      <alignment horizontal="left" vertical="top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6 2" xfId="50"/>
    <cellStyle name="常规 2" xfId="51"/>
    <cellStyle name="常规 3" xfId="52"/>
    <cellStyle name="常规 4" xfId="53"/>
    <cellStyle name="常规 5" xfId="54"/>
    <cellStyle name="常规 7" xfId="55"/>
    <cellStyle name="常规 33" xfId="56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tabSelected="1" view="pageBreakPreview" zoomScaleNormal="115" workbookViewId="0">
      <pane ySplit="4" topLeftCell="A5" activePane="bottomLeft" state="frozen"/>
      <selection/>
      <selection pane="bottomLeft" activeCell="H5" sqref="H5"/>
    </sheetView>
  </sheetViews>
  <sheetFormatPr defaultColWidth="9" defaultRowHeight="14.25"/>
  <cols>
    <col min="1" max="1" width="5.5" customWidth="1"/>
    <col min="2" max="2" width="7" style="1" customWidth="1"/>
    <col min="3" max="3" width="8.54166666666667" style="1" customWidth="1"/>
    <col min="4" max="4" width="10.2583333333333" style="1" customWidth="1"/>
    <col min="5" max="5" width="9" style="1"/>
    <col min="6" max="6" width="21.3" style="1" customWidth="1"/>
    <col min="7" max="7" width="9" style="1"/>
    <col min="8" max="8" width="8.25" style="1" customWidth="1"/>
    <col min="9" max="9" width="12.125" style="1" customWidth="1"/>
    <col min="10" max="10" width="10.2416666666667" style="1" customWidth="1"/>
    <col min="11" max="11" width="11.525" style="2" customWidth="1"/>
    <col min="12" max="12" width="11.5" style="2" customWidth="1"/>
    <col min="13" max="13" width="9.625" style="2" customWidth="1"/>
    <col min="14" max="14" width="13.25" customWidth="1"/>
    <col min="16" max="16" width="11.5"/>
  </cols>
  <sheetData>
    <row r="1" ht="15.7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3"/>
    </row>
    <row r="2" ht="50" customHeight="1" spans="1:1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5"/>
      <c r="L2" s="5"/>
      <c r="M2" s="5"/>
      <c r="N2" s="5"/>
    </row>
    <row r="3" ht="27" customHeight="1" spans="1:14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  <c r="L3" s="9"/>
      <c r="M3" s="9"/>
      <c r="N3" s="7"/>
    </row>
    <row r="4" ht="78" customHeight="1" spans="1:14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2" t="s">
        <v>13</v>
      </c>
      <c r="L4" s="12" t="s">
        <v>14</v>
      </c>
      <c r="M4" s="12" t="s">
        <v>15</v>
      </c>
      <c r="N4" s="12" t="s">
        <v>16</v>
      </c>
    </row>
    <row r="5" ht="40" customHeight="1" spans="1:14">
      <c r="A5" s="13">
        <v>1</v>
      </c>
      <c r="B5" s="14" t="s">
        <v>17</v>
      </c>
      <c r="C5" s="14" t="s">
        <v>18</v>
      </c>
      <c r="D5" s="14" t="s">
        <v>19</v>
      </c>
      <c r="E5" s="14" t="s">
        <v>20</v>
      </c>
      <c r="F5" s="14" t="s">
        <v>21</v>
      </c>
      <c r="G5" s="14" t="s">
        <v>22</v>
      </c>
      <c r="H5" s="14" t="s">
        <v>23</v>
      </c>
      <c r="I5" s="14" t="s">
        <v>24</v>
      </c>
      <c r="J5" s="14" t="s">
        <v>25</v>
      </c>
      <c r="K5" s="15">
        <v>6000000</v>
      </c>
      <c r="L5" s="15">
        <v>117873.36</v>
      </c>
      <c r="M5" s="15">
        <f t="shared" ref="M5:M10" si="0">L5*0.4</f>
        <v>47149.344</v>
      </c>
      <c r="N5" s="16"/>
    </row>
    <row r="6" ht="40" customHeight="1" spans="1:14">
      <c r="A6" s="13">
        <v>2</v>
      </c>
      <c r="B6" s="14" t="s">
        <v>17</v>
      </c>
      <c r="C6" s="14" t="s">
        <v>18</v>
      </c>
      <c r="D6" s="14" t="s">
        <v>26</v>
      </c>
      <c r="E6" s="14" t="s">
        <v>20</v>
      </c>
      <c r="F6" s="14" t="s">
        <v>27</v>
      </c>
      <c r="G6" s="14" t="s">
        <v>28</v>
      </c>
      <c r="H6" s="14" t="s">
        <v>29</v>
      </c>
      <c r="I6" s="14" t="s">
        <v>24</v>
      </c>
      <c r="J6" s="14" t="s">
        <v>30</v>
      </c>
      <c r="K6" s="15">
        <v>4000000</v>
      </c>
      <c r="L6" s="15">
        <v>28848.26</v>
      </c>
      <c r="M6" s="15">
        <f t="shared" si="0"/>
        <v>11539.304</v>
      </c>
      <c r="N6" s="17"/>
    </row>
    <row r="7" ht="40" customHeight="1" spans="1:14">
      <c r="A7" s="13">
        <v>3</v>
      </c>
      <c r="B7" s="14" t="s">
        <v>17</v>
      </c>
      <c r="C7" s="14" t="s">
        <v>18</v>
      </c>
      <c r="D7" s="14" t="s">
        <v>26</v>
      </c>
      <c r="E7" s="14" t="s">
        <v>20</v>
      </c>
      <c r="F7" s="14" t="s">
        <v>31</v>
      </c>
      <c r="G7" s="14" t="s">
        <v>32</v>
      </c>
      <c r="H7" s="14" t="s">
        <v>23</v>
      </c>
      <c r="I7" s="14" t="s">
        <v>33</v>
      </c>
      <c r="J7" s="14" t="s">
        <v>30</v>
      </c>
      <c r="K7" s="15">
        <v>4000000</v>
      </c>
      <c r="L7" s="15">
        <v>63844.45</v>
      </c>
      <c r="M7" s="15">
        <f t="shared" si="0"/>
        <v>25537.78</v>
      </c>
      <c r="N7" s="17"/>
    </row>
    <row r="8" ht="40" customHeight="1" spans="1:14">
      <c r="A8" s="13">
        <v>4</v>
      </c>
      <c r="B8" s="14" t="s">
        <v>17</v>
      </c>
      <c r="C8" s="14" t="s">
        <v>18</v>
      </c>
      <c r="D8" s="14" t="s">
        <v>26</v>
      </c>
      <c r="E8" s="14" t="s">
        <v>20</v>
      </c>
      <c r="F8" s="14" t="s">
        <v>34</v>
      </c>
      <c r="G8" s="14" t="s">
        <v>35</v>
      </c>
      <c r="H8" s="14" t="s">
        <v>29</v>
      </c>
      <c r="I8" s="14" t="s">
        <v>24</v>
      </c>
      <c r="J8" s="14" t="s">
        <v>30</v>
      </c>
      <c r="K8" s="15">
        <v>2000000</v>
      </c>
      <c r="L8" s="15">
        <v>26355.57</v>
      </c>
      <c r="M8" s="15">
        <f t="shared" si="0"/>
        <v>10542.228</v>
      </c>
      <c r="N8" s="17"/>
    </row>
    <row r="9" ht="40" customHeight="1" spans="1:14">
      <c r="A9" s="13">
        <v>5</v>
      </c>
      <c r="B9" s="14" t="s">
        <v>17</v>
      </c>
      <c r="C9" s="14" t="s">
        <v>18</v>
      </c>
      <c r="D9" s="14" t="s">
        <v>36</v>
      </c>
      <c r="E9" s="14" t="s">
        <v>20</v>
      </c>
      <c r="F9" s="14" t="s">
        <v>37</v>
      </c>
      <c r="G9" s="14" t="s">
        <v>38</v>
      </c>
      <c r="H9" s="14" t="s">
        <v>23</v>
      </c>
      <c r="I9" s="14" t="s">
        <v>24</v>
      </c>
      <c r="J9" s="14" t="s">
        <v>30</v>
      </c>
      <c r="K9" s="15">
        <v>1000000</v>
      </c>
      <c r="L9" s="15">
        <v>20915.56</v>
      </c>
      <c r="M9" s="15">
        <f t="shared" si="0"/>
        <v>8366.224</v>
      </c>
      <c r="N9" s="17"/>
    </row>
    <row r="10" ht="40" customHeight="1" spans="1:14">
      <c r="A10" s="13">
        <v>6</v>
      </c>
      <c r="B10" s="14" t="s">
        <v>17</v>
      </c>
      <c r="C10" s="14" t="s">
        <v>18</v>
      </c>
      <c r="D10" s="14" t="s">
        <v>26</v>
      </c>
      <c r="E10" s="14" t="s">
        <v>20</v>
      </c>
      <c r="F10" s="14" t="s">
        <v>39</v>
      </c>
      <c r="G10" s="14" t="s">
        <v>40</v>
      </c>
      <c r="H10" s="14" t="s">
        <v>41</v>
      </c>
      <c r="I10" s="14" t="s">
        <v>24</v>
      </c>
      <c r="J10" s="14" t="s">
        <v>42</v>
      </c>
      <c r="K10" s="15">
        <v>4000000</v>
      </c>
      <c r="L10" s="15">
        <v>39527.42</v>
      </c>
      <c r="M10" s="15">
        <f t="shared" si="0"/>
        <v>15810.968</v>
      </c>
      <c r="N10" s="17"/>
    </row>
    <row r="11" ht="40" customHeight="1" spans="1:14">
      <c r="A11" s="13">
        <v>7</v>
      </c>
      <c r="B11" s="14" t="s">
        <v>17</v>
      </c>
      <c r="C11" s="14" t="s">
        <v>43</v>
      </c>
      <c r="D11" s="14" t="s">
        <v>36</v>
      </c>
      <c r="E11" s="14" t="s">
        <v>20</v>
      </c>
      <c r="F11" s="14" t="s">
        <v>44</v>
      </c>
      <c r="G11" s="14" t="s">
        <v>45</v>
      </c>
      <c r="H11" s="14" t="s">
        <v>23</v>
      </c>
      <c r="I11" s="14" t="s">
        <v>24</v>
      </c>
      <c r="J11" s="14" t="s">
        <v>30</v>
      </c>
      <c r="K11" s="15">
        <v>2000000</v>
      </c>
      <c r="L11" s="15">
        <v>64990.34</v>
      </c>
      <c r="M11" s="15">
        <f t="shared" ref="M11:M21" si="1">L11*0.4</f>
        <v>25996.136</v>
      </c>
      <c r="N11" s="17"/>
    </row>
    <row r="12" ht="40" customHeight="1" spans="1:14">
      <c r="A12" s="13">
        <v>8</v>
      </c>
      <c r="B12" s="14" t="s">
        <v>17</v>
      </c>
      <c r="C12" s="14" t="s">
        <v>43</v>
      </c>
      <c r="D12" s="14" t="s">
        <v>36</v>
      </c>
      <c r="E12" s="14" t="s">
        <v>20</v>
      </c>
      <c r="F12" s="14" t="s">
        <v>46</v>
      </c>
      <c r="G12" s="14" t="s">
        <v>47</v>
      </c>
      <c r="H12" s="14" t="s">
        <v>29</v>
      </c>
      <c r="I12" s="14" t="s">
        <v>48</v>
      </c>
      <c r="J12" s="14" t="s">
        <v>49</v>
      </c>
      <c r="K12" s="15">
        <v>4000000</v>
      </c>
      <c r="L12" s="15">
        <v>77000</v>
      </c>
      <c r="M12" s="15">
        <f t="shared" si="1"/>
        <v>30800</v>
      </c>
      <c r="N12" s="17"/>
    </row>
    <row r="13" ht="40" customHeight="1" spans="1:14">
      <c r="A13" s="13">
        <v>9</v>
      </c>
      <c r="B13" s="14" t="s">
        <v>17</v>
      </c>
      <c r="C13" s="14" t="s">
        <v>50</v>
      </c>
      <c r="D13" s="14" t="s">
        <v>26</v>
      </c>
      <c r="E13" s="14" t="s">
        <v>20</v>
      </c>
      <c r="F13" s="14" t="s">
        <v>51</v>
      </c>
      <c r="G13" s="14" t="s">
        <v>52</v>
      </c>
      <c r="H13" s="14" t="s">
        <v>23</v>
      </c>
      <c r="I13" s="14" t="s">
        <v>24</v>
      </c>
      <c r="J13" s="14" t="s">
        <v>30</v>
      </c>
      <c r="K13" s="15">
        <v>4000000</v>
      </c>
      <c r="L13" s="15">
        <v>79894.44</v>
      </c>
      <c r="M13" s="15">
        <f t="shared" si="1"/>
        <v>31957.776</v>
      </c>
      <c r="N13" s="17"/>
    </row>
    <row r="14" ht="40" customHeight="1" spans="1:14">
      <c r="A14" s="13">
        <v>10</v>
      </c>
      <c r="B14" s="14" t="s">
        <v>17</v>
      </c>
      <c r="C14" s="14" t="s">
        <v>53</v>
      </c>
      <c r="D14" s="14" t="s">
        <v>26</v>
      </c>
      <c r="E14" s="14" t="s">
        <v>20</v>
      </c>
      <c r="F14" s="14" t="s">
        <v>54</v>
      </c>
      <c r="G14" s="14" t="s">
        <v>55</v>
      </c>
      <c r="H14" s="14" t="s">
        <v>29</v>
      </c>
      <c r="I14" s="14" t="s">
        <v>56</v>
      </c>
      <c r="J14" s="14" t="s">
        <v>30</v>
      </c>
      <c r="K14" s="15">
        <v>1950000</v>
      </c>
      <c r="L14" s="15">
        <v>60103.32</v>
      </c>
      <c r="M14" s="15">
        <f t="shared" si="1"/>
        <v>24041.328</v>
      </c>
      <c r="N14" s="17"/>
    </row>
    <row r="15" ht="40" customHeight="1" spans="1:14">
      <c r="A15" s="13">
        <v>11</v>
      </c>
      <c r="B15" s="14" t="s">
        <v>17</v>
      </c>
      <c r="C15" s="14" t="s">
        <v>53</v>
      </c>
      <c r="D15" s="14" t="s">
        <v>26</v>
      </c>
      <c r="E15" s="14" t="s">
        <v>20</v>
      </c>
      <c r="F15" s="14" t="s">
        <v>57</v>
      </c>
      <c r="G15" s="14" t="s">
        <v>58</v>
      </c>
      <c r="H15" s="14" t="s">
        <v>23</v>
      </c>
      <c r="I15" s="14" t="s">
        <v>59</v>
      </c>
      <c r="J15" s="14" t="s">
        <v>30</v>
      </c>
      <c r="K15" s="15">
        <v>9000000</v>
      </c>
      <c r="L15" s="15">
        <v>163454.16</v>
      </c>
      <c r="M15" s="15">
        <f t="shared" si="1"/>
        <v>65381.664</v>
      </c>
      <c r="N15" s="17"/>
    </row>
    <row r="16" ht="40" customHeight="1" spans="1:14">
      <c r="A16" s="13">
        <v>12</v>
      </c>
      <c r="B16" s="14" t="s">
        <v>17</v>
      </c>
      <c r="C16" s="14" t="s">
        <v>53</v>
      </c>
      <c r="D16" s="14" t="s">
        <v>26</v>
      </c>
      <c r="E16" s="14" t="s">
        <v>20</v>
      </c>
      <c r="F16" s="14" t="s">
        <v>60</v>
      </c>
      <c r="G16" s="14" t="s">
        <v>61</v>
      </c>
      <c r="H16" s="14" t="s">
        <v>41</v>
      </c>
      <c r="I16" s="14" t="s">
        <v>24</v>
      </c>
      <c r="J16" s="14" t="s">
        <v>30</v>
      </c>
      <c r="K16" s="15">
        <v>1440000</v>
      </c>
      <c r="L16" s="15">
        <v>22880</v>
      </c>
      <c r="M16" s="15">
        <f t="shared" si="1"/>
        <v>9152</v>
      </c>
      <c r="N16" s="17"/>
    </row>
    <row r="17" ht="40" customHeight="1" spans="1:14">
      <c r="A17" s="13">
        <v>13</v>
      </c>
      <c r="B17" s="14" t="s">
        <v>17</v>
      </c>
      <c r="C17" s="14" t="s">
        <v>53</v>
      </c>
      <c r="D17" s="14" t="s">
        <v>26</v>
      </c>
      <c r="E17" s="14" t="s">
        <v>20</v>
      </c>
      <c r="F17" s="14" t="s">
        <v>62</v>
      </c>
      <c r="G17" s="14" t="s">
        <v>63</v>
      </c>
      <c r="H17" s="14" t="s">
        <v>29</v>
      </c>
      <c r="I17" s="14" t="s">
        <v>64</v>
      </c>
      <c r="J17" s="14" t="s">
        <v>30</v>
      </c>
      <c r="K17" s="15">
        <v>1400000</v>
      </c>
      <c r="L17" s="15">
        <v>34900.82</v>
      </c>
      <c r="M17" s="15">
        <v>8572.6878146</v>
      </c>
      <c r="N17" s="18" t="s">
        <v>65</v>
      </c>
    </row>
    <row r="18" ht="40" customHeight="1" spans="1:14">
      <c r="A18" s="13">
        <v>14</v>
      </c>
      <c r="B18" s="14" t="s">
        <v>17</v>
      </c>
      <c r="C18" s="14" t="s">
        <v>53</v>
      </c>
      <c r="D18" s="14" t="s">
        <v>26</v>
      </c>
      <c r="E18" s="14" t="s">
        <v>20</v>
      </c>
      <c r="F18" s="14" t="s">
        <v>66</v>
      </c>
      <c r="G18" s="14" t="s">
        <v>67</v>
      </c>
      <c r="H18" s="14" t="s">
        <v>41</v>
      </c>
      <c r="I18" s="14" t="s">
        <v>68</v>
      </c>
      <c r="J18" s="14" t="s">
        <v>30</v>
      </c>
      <c r="K18" s="15">
        <v>1900000</v>
      </c>
      <c r="L18" s="15">
        <v>14463.75</v>
      </c>
      <c r="M18" s="15">
        <v>5882.38</v>
      </c>
      <c r="N18" s="17"/>
    </row>
    <row r="19" ht="40" customHeight="1" spans="1:14">
      <c r="A19" s="13">
        <v>15</v>
      </c>
      <c r="B19" s="14" t="s">
        <v>17</v>
      </c>
      <c r="C19" s="14" t="s">
        <v>69</v>
      </c>
      <c r="D19" s="14" t="s">
        <v>26</v>
      </c>
      <c r="E19" s="14" t="s">
        <v>20</v>
      </c>
      <c r="F19" s="14" t="s">
        <v>70</v>
      </c>
      <c r="G19" s="14" t="s">
        <v>71</v>
      </c>
      <c r="H19" s="14" t="s">
        <v>41</v>
      </c>
      <c r="I19" s="14" t="s">
        <v>72</v>
      </c>
      <c r="J19" s="14" t="s">
        <v>30</v>
      </c>
      <c r="K19" s="15">
        <v>4000000</v>
      </c>
      <c r="L19" s="15">
        <v>63799.99</v>
      </c>
      <c r="M19" s="15">
        <f t="shared" si="1"/>
        <v>25519.996</v>
      </c>
      <c r="N19" s="17"/>
    </row>
    <row r="20" ht="40" customHeight="1" spans="1:14">
      <c r="A20" s="13">
        <v>16</v>
      </c>
      <c r="B20" s="14" t="s">
        <v>17</v>
      </c>
      <c r="C20" s="14" t="s">
        <v>73</v>
      </c>
      <c r="D20" s="14" t="s">
        <v>36</v>
      </c>
      <c r="E20" s="14" t="s">
        <v>20</v>
      </c>
      <c r="F20" s="14" t="s">
        <v>74</v>
      </c>
      <c r="G20" s="14" t="s">
        <v>75</v>
      </c>
      <c r="H20" s="14" t="s">
        <v>41</v>
      </c>
      <c r="I20" s="14" t="s">
        <v>76</v>
      </c>
      <c r="J20" s="14" t="s">
        <v>77</v>
      </c>
      <c r="K20" s="15">
        <v>3500000</v>
      </c>
      <c r="L20" s="15">
        <v>115790.01</v>
      </c>
      <c r="M20" s="15">
        <f t="shared" si="1"/>
        <v>46316.004</v>
      </c>
      <c r="N20" s="17"/>
    </row>
    <row r="21" ht="40" customHeight="1" spans="1:14">
      <c r="A21" s="13">
        <v>17</v>
      </c>
      <c r="B21" s="14" t="s">
        <v>17</v>
      </c>
      <c r="C21" s="14" t="s">
        <v>73</v>
      </c>
      <c r="D21" s="14" t="s">
        <v>26</v>
      </c>
      <c r="E21" s="14" t="s">
        <v>20</v>
      </c>
      <c r="F21" s="14" t="s">
        <v>78</v>
      </c>
      <c r="G21" s="14" t="s">
        <v>79</v>
      </c>
      <c r="H21" s="14" t="s">
        <v>23</v>
      </c>
      <c r="I21" s="14" t="s">
        <v>24</v>
      </c>
      <c r="J21" s="14" t="s">
        <v>30</v>
      </c>
      <c r="K21" s="15">
        <v>10000000</v>
      </c>
      <c r="L21" s="15">
        <v>287944.44</v>
      </c>
      <c r="M21" s="15">
        <f t="shared" si="1"/>
        <v>115177.776</v>
      </c>
      <c r="N21" s="17"/>
    </row>
    <row r="22" ht="40" customHeight="1" spans="1:14">
      <c r="A22" s="13">
        <v>18</v>
      </c>
      <c r="B22" s="14" t="s">
        <v>17</v>
      </c>
      <c r="C22" s="14" t="s">
        <v>73</v>
      </c>
      <c r="D22" s="14" t="s">
        <v>36</v>
      </c>
      <c r="E22" s="14" t="s">
        <v>20</v>
      </c>
      <c r="F22" s="14" t="s">
        <v>80</v>
      </c>
      <c r="G22" s="14" t="s">
        <v>81</v>
      </c>
      <c r="H22" s="14" t="s">
        <v>41</v>
      </c>
      <c r="I22" s="14" t="s">
        <v>76</v>
      </c>
      <c r="J22" s="14" t="s">
        <v>30</v>
      </c>
      <c r="K22" s="15">
        <v>4980000</v>
      </c>
      <c r="L22" s="15">
        <v>199133.5</v>
      </c>
      <c r="M22" s="15">
        <v>63144</v>
      </c>
      <c r="N22" s="18" t="s">
        <v>82</v>
      </c>
    </row>
    <row r="23" ht="40" customHeight="1" spans="1:14">
      <c r="A23" s="13">
        <v>19</v>
      </c>
      <c r="B23" s="14" t="s">
        <v>17</v>
      </c>
      <c r="C23" s="14" t="s">
        <v>73</v>
      </c>
      <c r="D23" s="14" t="s">
        <v>36</v>
      </c>
      <c r="E23" s="14" t="s">
        <v>20</v>
      </c>
      <c r="F23" s="14" t="s">
        <v>83</v>
      </c>
      <c r="G23" s="14" t="s">
        <v>84</v>
      </c>
      <c r="H23" s="14" t="s">
        <v>23</v>
      </c>
      <c r="I23" s="14" t="s">
        <v>24</v>
      </c>
      <c r="J23" s="14" t="s">
        <v>30</v>
      </c>
      <c r="K23" s="15">
        <v>6000000</v>
      </c>
      <c r="L23" s="15">
        <v>34000</v>
      </c>
      <c r="M23" s="15">
        <v>13600</v>
      </c>
      <c r="N23" s="18"/>
    </row>
    <row r="24" ht="40" customHeight="1" spans="1:14">
      <c r="A24" s="13">
        <v>20</v>
      </c>
      <c r="B24" s="14" t="s">
        <v>17</v>
      </c>
      <c r="C24" s="14" t="s">
        <v>85</v>
      </c>
      <c r="D24" s="14" t="s">
        <v>26</v>
      </c>
      <c r="E24" s="14" t="s">
        <v>20</v>
      </c>
      <c r="F24" s="14" t="s">
        <v>86</v>
      </c>
      <c r="G24" s="14" t="s">
        <v>87</v>
      </c>
      <c r="H24" s="14" t="s">
        <v>41</v>
      </c>
      <c r="I24" s="14" t="s">
        <v>76</v>
      </c>
      <c r="J24" s="14" t="s">
        <v>88</v>
      </c>
      <c r="K24" s="15">
        <v>10000000</v>
      </c>
      <c r="L24" s="15">
        <v>83380.55</v>
      </c>
      <c r="M24" s="15">
        <v>32485.5528888889</v>
      </c>
      <c r="N24" s="19" t="s">
        <v>89</v>
      </c>
    </row>
    <row r="25" ht="40" customHeight="1" spans="1:14">
      <c r="A25" s="13">
        <v>21</v>
      </c>
      <c r="B25" s="14" t="s">
        <v>17</v>
      </c>
      <c r="C25" s="14" t="s">
        <v>90</v>
      </c>
      <c r="D25" s="14" t="s">
        <v>26</v>
      </c>
      <c r="E25" s="14" t="s">
        <v>20</v>
      </c>
      <c r="F25" s="14" t="s">
        <v>91</v>
      </c>
      <c r="G25" s="14" t="s">
        <v>92</v>
      </c>
      <c r="H25" s="14" t="s">
        <v>29</v>
      </c>
      <c r="I25" s="14" t="s">
        <v>59</v>
      </c>
      <c r="J25" s="14" t="s">
        <v>30</v>
      </c>
      <c r="K25" s="15">
        <v>2000000</v>
      </c>
      <c r="L25" s="15">
        <v>59908.35</v>
      </c>
      <c r="M25" s="15">
        <f>L25*0.4</f>
        <v>23963.34</v>
      </c>
      <c r="N25" s="17"/>
    </row>
    <row r="26" ht="40" customHeight="1" spans="1:14">
      <c r="A26" s="13">
        <v>22</v>
      </c>
      <c r="B26" s="14" t="s">
        <v>17</v>
      </c>
      <c r="C26" s="14" t="s">
        <v>93</v>
      </c>
      <c r="D26" s="14" t="s">
        <v>26</v>
      </c>
      <c r="E26" s="14" t="s">
        <v>20</v>
      </c>
      <c r="F26" s="14" t="s">
        <v>94</v>
      </c>
      <c r="G26" s="14" t="s">
        <v>95</v>
      </c>
      <c r="H26" s="14" t="s">
        <v>41</v>
      </c>
      <c r="I26" s="14" t="s">
        <v>59</v>
      </c>
      <c r="J26" s="14" t="s">
        <v>49</v>
      </c>
      <c r="K26" s="15">
        <v>10000000</v>
      </c>
      <c r="L26" s="15">
        <v>58000</v>
      </c>
      <c r="M26" s="15">
        <f t="shared" ref="M26:M31" si="2">L26*0.4</f>
        <v>23200</v>
      </c>
      <c r="N26" s="17"/>
    </row>
    <row r="27" ht="40" customHeight="1" spans="1:14">
      <c r="A27" s="13">
        <v>23</v>
      </c>
      <c r="B27" s="14" t="s">
        <v>17</v>
      </c>
      <c r="C27" s="14" t="s">
        <v>96</v>
      </c>
      <c r="D27" s="14" t="s">
        <v>26</v>
      </c>
      <c r="E27" s="14" t="s">
        <v>20</v>
      </c>
      <c r="F27" s="14" t="s">
        <v>97</v>
      </c>
      <c r="G27" s="14" t="s">
        <v>98</v>
      </c>
      <c r="H27" s="14" t="s">
        <v>41</v>
      </c>
      <c r="I27" s="14" t="s">
        <v>76</v>
      </c>
      <c r="J27" s="14" t="s">
        <v>30</v>
      </c>
      <c r="K27" s="15">
        <v>3500000</v>
      </c>
      <c r="L27" s="15">
        <v>22866.66</v>
      </c>
      <c r="M27" s="15">
        <f t="shared" si="2"/>
        <v>9146.664</v>
      </c>
      <c r="N27" s="17"/>
    </row>
    <row r="28" ht="40" customHeight="1" spans="1:14">
      <c r="A28" s="13">
        <v>24</v>
      </c>
      <c r="B28" s="14" t="s">
        <v>17</v>
      </c>
      <c r="C28" s="14" t="s">
        <v>96</v>
      </c>
      <c r="D28" s="14" t="s">
        <v>26</v>
      </c>
      <c r="E28" s="14" t="s">
        <v>20</v>
      </c>
      <c r="F28" s="14" t="s">
        <v>99</v>
      </c>
      <c r="G28" s="14" t="s">
        <v>100</v>
      </c>
      <c r="H28" s="14" t="s">
        <v>29</v>
      </c>
      <c r="I28" s="14" t="s">
        <v>59</v>
      </c>
      <c r="J28" s="14" t="s">
        <v>30</v>
      </c>
      <c r="K28" s="15">
        <v>10000000</v>
      </c>
      <c r="L28" s="15">
        <v>255000</v>
      </c>
      <c r="M28" s="15">
        <f t="shared" si="2"/>
        <v>102000</v>
      </c>
      <c r="N28" s="17"/>
    </row>
    <row r="29" ht="40" customHeight="1" spans="1:14">
      <c r="A29" s="13">
        <v>25</v>
      </c>
      <c r="B29" s="14" t="s">
        <v>17</v>
      </c>
      <c r="C29" s="14" t="s">
        <v>96</v>
      </c>
      <c r="D29" s="14" t="s">
        <v>26</v>
      </c>
      <c r="E29" s="14" t="s">
        <v>20</v>
      </c>
      <c r="F29" s="14" t="s">
        <v>101</v>
      </c>
      <c r="G29" s="14" t="s">
        <v>102</v>
      </c>
      <c r="H29" s="14" t="s">
        <v>41</v>
      </c>
      <c r="I29" s="14" t="s">
        <v>24</v>
      </c>
      <c r="J29" s="14" t="s">
        <v>30</v>
      </c>
      <c r="K29" s="15">
        <v>4370000</v>
      </c>
      <c r="L29" s="15">
        <v>71385.55</v>
      </c>
      <c r="M29" s="15">
        <v>25419.1084444444</v>
      </c>
      <c r="N29" s="19" t="s">
        <v>103</v>
      </c>
    </row>
    <row r="30" ht="40" customHeight="1" spans="1:14">
      <c r="A30" s="13">
        <v>26</v>
      </c>
      <c r="B30" s="14" t="s">
        <v>17</v>
      </c>
      <c r="C30" s="14" t="s">
        <v>50</v>
      </c>
      <c r="D30" s="14" t="s">
        <v>26</v>
      </c>
      <c r="E30" s="14" t="s">
        <v>104</v>
      </c>
      <c r="F30" s="14" t="s">
        <v>105</v>
      </c>
      <c r="G30" s="14" t="s">
        <v>106</v>
      </c>
      <c r="H30" s="14" t="s">
        <v>29</v>
      </c>
      <c r="I30" s="14" t="s">
        <v>107</v>
      </c>
      <c r="J30" s="14" t="s">
        <v>30</v>
      </c>
      <c r="K30" s="15">
        <v>2000000</v>
      </c>
      <c r="L30" s="15">
        <v>35295.43</v>
      </c>
      <c r="M30" s="15">
        <v>12848.8004176333</v>
      </c>
      <c r="N30" s="20"/>
    </row>
    <row r="31" ht="40" customHeight="1" spans="1:14">
      <c r="A31" s="13">
        <v>27</v>
      </c>
      <c r="B31" s="14" t="s">
        <v>17</v>
      </c>
      <c r="C31" s="14" t="s">
        <v>73</v>
      </c>
      <c r="D31" s="14" t="s">
        <v>26</v>
      </c>
      <c r="E31" s="14" t="s">
        <v>104</v>
      </c>
      <c r="F31" s="14" t="s">
        <v>108</v>
      </c>
      <c r="G31" s="14" t="s">
        <v>109</v>
      </c>
      <c r="H31" s="14" t="s">
        <v>41</v>
      </c>
      <c r="I31" s="14" t="s">
        <v>68</v>
      </c>
      <c r="J31" s="14" t="s">
        <v>30</v>
      </c>
      <c r="K31" s="15">
        <v>5700000</v>
      </c>
      <c r="L31" s="15">
        <v>80564.5</v>
      </c>
      <c r="M31" s="15">
        <f t="shared" si="2"/>
        <v>32225.8</v>
      </c>
      <c r="N31" s="19" t="s">
        <v>110</v>
      </c>
    </row>
    <row r="32" ht="40" customHeight="1" spans="1:14">
      <c r="A32" s="13">
        <v>28</v>
      </c>
      <c r="B32" s="14" t="s">
        <v>17</v>
      </c>
      <c r="C32" s="14" t="s">
        <v>96</v>
      </c>
      <c r="D32" s="14" t="s">
        <v>26</v>
      </c>
      <c r="E32" s="14" t="s">
        <v>104</v>
      </c>
      <c r="F32" s="14" t="s">
        <v>111</v>
      </c>
      <c r="G32" s="14" t="s">
        <v>112</v>
      </c>
      <c r="H32" s="14" t="s">
        <v>29</v>
      </c>
      <c r="I32" s="14" t="s">
        <v>24</v>
      </c>
      <c r="J32" s="14" t="s">
        <v>30</v>
      </c>
      <c r="K32" s="15">
        <v>1680000</v>
      </c>
      <c r="L32" s="15">
        <v>64190.78</v>
      </c>
      <c r="M32" s="15">
        <v>12849.29</v>
      </c>
      <c r="N32" s="21" t="s">
        <v>113</v>
      </c>
    </row>
    <row r="33" ht="40" customHeight="1" spans="1:14">
      <c r="A33" s="13">
        <v>29</v>
      </c>
      <c r="B33" s="14" t="s">
        <v>17</v>
      </c>
      <c r="C33" s="14" t="s">
        <v>18</v>
      </c>
      <c r="D33" s="14" t="s">
        <v>36</v>
      </c>
      <c r="E33" s="14" t="s">
        <v>114</v>
      </c>
      <c r="F33" s="14" t="s">
        <v>115</v>
      </c>
      <c r="G33" s="14" t="s">
        <v>116</v>
      </c>
      <c r="H33" s="14" t="s">
        <v>41</v>
      </c>
      <c r="I33" s="14" t="s">
        <v>72</v>
      </c>
      <c r="J33" s="14" t="s">
        <v>30</v>
      </c>
      <c r="K33" s="15">
        <v>1000000</v>
      </c>
      <c r="L33" s="15">
        <v>8127.77</v>
      </c>
      <c r="M33" s="15">
        <f t="shared" ref="M33:M37" si="3">ROUND(L33*0.4,2)</f>
        <v>3251.11</v>
      </c>
      <c r="N33" s="16"/>
    </row>
    <row r="34" ht="40" customHeight="1" spans="1:14">
      <c r="A34" s="13">
        <v>30</v>
      </c>
      <c r="B34" s="14" t="s">
        <v>17</v>
      </c>
      <c r="C34" s="14" t="s">
        <v>18</v>
      </c>
      <c r="D34" s="14" t="s">
        <v>26</v>
      </c>
      <c r="E34" s="14" t="s">
        <v>114</v>
      </c>
      <c r="F34" s="14" t="s">
        <v>117</v>
      </c>
      <c r="G34" s="14" t="s">
        <v>118</v>
      </c>
      <c r="H34" s="14" t="s">
        <v>41</v>
      </c>
      <c r="I34" s="14" t="s">
        <v>119</v>
      </c>
      <c r="J34" s="14" t="s">
        <v>30</v>
      </c>
      <c r="K34" s="15">
        <v>500000</v>
      </c>
      <c r="L34" s="15">
        <v>9977.44</v>
      </c>
      <c r="M34" s="15">
        <f t="shared" si="3"/>
        <v>3990.98</v>
      </c>
      <c r="N34" s="17"/>
    </row>
    <row r="35" ht="40" customHeight="1" spans="1:14">
      <c r="A35" s="13">
        <v>31</v>
      </c>
      <c r="B35" s="14" t="s">
        <v>17</v>
      </c>
      <c r="C35" s="14" t="s">
        <v>50</v>
      </c>
      <c r="D35" s="14" t="s">
        <v>26</v>
      </c>
      <c r="E35" s="14" t="s">
        <v>114</v>
      </c>
      <c r="F35" s="14" t="s">
        <v>120</v>
      </c>
      <c r="G35" s="14" t="s">
        <v>121</v>
      </c>
      <c r="H35" s="14" t="s">
        <v>29</v>
      </c>
      <c r="I35" s="14" t="s">
        <v>107</v>
      </c>
      <c r="J35" s="14" t="s">
        <v>122</v>
      </c>
      <c r="K35" s="15">
        <v>700000</v>
      </c>
      <c r="L35" s="15">
        <v>24191.51</v>
      </c>
      <c r="M35" s="15">
        <f t="shared" si="3"/>
        <v>9676.6</v>
      </c>
      <c r="N35" s="17"/>
    </row>
    <row r="36" ht="40" customHeight="1" spans="1:14">
      <c r="A36" s="13">
        <v>32</v>
      </c>
      <c r="B36" s="14" t="s">
        <v>17</v>
      </c>
      <c r="C36" s="14" t="s">
        <v>50</v>
      </c>
      <c r="D36" s="14" t="s">
        <v>36</v>
      </c>
      <c r="E36" s="14" t="s">
        <v>114</v>
      </c>
      <c r="F36" s="14" t="s">
        <v>123</v>
      </c>
      <c r="G36" s="14" t="s">
        <v>124</v>
      </c>
      <c r="H36" s="14" t="s">
        <v>41</v>
      </c>
      <c r="I36" s="14" t="s">
        <v>107</v>
      </c>
      <c r="J36" s="14" t="s">
        <v>125</v>
      </c>
      <c r="K36" s="15">
        <v>800000</v>
      </c>
      <c r="L36" s="15">
        <v>22389.03</v>
      </c>
      <c r="M36" s="15">
        <f t="shared" si="3"/>
        <v>8955.61</v>
      </c>
      <c r="N36" s="17"/>
    </row>
    <row r="37" ht="40" customHeight="1" spans="1:14">
      <c r="A37" s="13">
        <v>33</v>
      </c>
      <c r="B37" s="14" t="s">
        <v>17</v>
      </c>
      <c r="C37" s="14" t="s">
        <v>53</v>
      </c>
      <c r="D37" s="14" t="s">
        <v>26</v>
      </c>
      <c r="E37" s="14" t="s">
        <v>114</v>
      </c>
      <c r="F37" s="14" t="s">
        <v>126</v>
      </c>
      <c r="G37" s="14" t="s">
        <v>127</v>
      </c>
      <c r="H37" s="14" t="s">
        <v>41</v>
      </c>
      <c r="I37" s="14" t="s">
        <v>68</v>
      </c>
      <c r="J37" s="14" t="s">
        <v>30</v>
      </c>
      <c r="K37" s="15">
        <v>300000</v>
      </c>
      <c r="L37" s="15">
        <v>8085.42</v>
      </c>
      <c r="M37" s="15">
        <f t="shared" si="3"/>
        <v>3234.17</v>
      </c>
      <c r="N37" s="17"/>
    </row>
    <row r="38" ht="40" customHeight="1" spans="1:14">
      <c r="A38" s="13">
        <v>34</v>
      </c>
      <c r="B38" s="14" t="s">
        <v>17</v>
      </c>
      <c r="C38" s="14" t="s">
        <v>53</v>
      </c>
      <c r="D38" s="14" t="s">
        <v>36</v>
      </c>
      <c r="E38" s="14" t="s">
        <v>114</v>
      </c>
      <c r="F38" s="14" t="s">
        <v>128</v>
      </c>
      <c r="G38" s="14" t="s">
        <v>129</v>
      </c>
      <c r="H38" s="14" t="s">
        <v>41</v>
      </c>
      <c r="I38" s="14" t="s">
        <v>119</v>
      </c>
      <c r="J38" s="14" t="s">
        <v>130</v>
      </c>
      <c r="K38" s="15">
        <v>1000000</v>
      </c>
      <c r="L38" s="15">
        <v>20751.39</v>
      </c>
      <c r="M38" s="15">
        <v>3945.56</v>
      </c>
      <c r="N38" s="18" t="s">
        <v>131</v>
      </c>
    </row>
    <row r="39" ht="40" customHeight="1" spans="1:14">
      <c r="A39" s="13">
        <v>35</v>
      </c>
      <c r="B39" s="14" t="s">
        <v>17</v>
      </c>
      <c r="C39" s="14" t="s">
        <v>53</v>
      </c>
      <c r="D39" s="14" t="s">
        <v>36</v>
      </c>
      <c r="E39" s="14" t="s">
        <v>114</v>
      </c>
      <c r="F39" s="14" t="s">
        <v>132</v>
      </c>
      <c r="G39" s="14" t="s">
        <v>133</v>
      </c>
      <c r="H39" s="14" t="s">
        <v>29</v>
      </c>
      <c r="I39" s="14" t="s">
        <v>134</v>
      </c>
      <c r="J39" s="14" t="s">
        <v>125</v>
      </c>
      <c r="K39" s="15">
        <v>1000000</v>
      </c>
      <c r="L39" s="15">
        <v>23403.8</v>
      </c>
      <c r="M39" s="15">
        <v>9361.52</v>
      </c>
      <c r="N39" s="18" t="s">
        <v>135</v>
      </c>
    </row>
    <row r="40" ht="40" customHeight="1" spans="1:14">
      <c r="A40" s="13">
        <v>36</v>
      </c>
      <c r="B40" s="14" t="s">
        <v>17</v>
      </c>
      <c r="C40" s="14" t="s">
        <v>69</v>
      </c>
      <c r="D40" s="14" t="s">
        <v>26</v>
      </c>
      <c r="E40" s="14" t="s">
        <v>114</v>
      </c>
      <c r="F40" s="14" t="s">
        <v>136</v>
      </c>
      <c r="G40" s="14" t="s">
        <v>137</v>
      </c>
      <c r="H40" s="14" t="s">
        <v>41</v>
      </c>
      <c r="I40" s="14" t="s">
        <v>68</v>
      </c>
      <c r="J40" s="14" t="s">
        <v>138</v>
      </c>
      <c r="K40" s="15">
        <v>1000000</v>
      </c>
      <c r="L40" s="15">
        <v>26704.17</v>
      </c>
      <c r="M40" s="15">
        <f t="shared" ref="M40:M50" si="4">ROUND(L40*0.4,2)</f>
        <v>10681.67</v>
      </c>
      <c r="N40" s="17"/>
    </row>
    <row r="41" ht="40" customHeight="1" spans="1:14">
      <c r="A41" s="13">
        <v>37</v>
      </c>
      <c r="B41" s="14" t="s">
        <v>17</v>
      </c>
      <c r="C41" s="14" t="s">
        <v>69</v>
      </c>
      <c r="D41" s="14" t="s">
        <v>26</v>
      </c>
      <c r="E41" s="14" t="s">
        <v>114</v>
      </c>
      <c r="F41" s="14" t="s">
        <v>139</v>
      </c>
      <c r="G41" s="14" t="s">
        <v>140</v>
      </c>
      <c r="H41" s="14" t="s">
        <v>41</v>
      </c>
      <c r="I41" s="14" t="s">
        <v>72</v>
      </c>
      <c r="J41" s="14" t="s">
        <v>30</v>
      </c>
      <c r="K41" s="15">
        <v>200000</v>
      </c>
      <c r="L41" s="15">
        <v>6888.9</v>
      </c>
      <c r="M41" s="15">
        <f t="shared" si="4"/>
        <v>2755.56</v>
      </c>
      <c r="N41" s="17"/>
    </row>
    <row r="42" ht="40" customHeight="1" spans="1:14">
      <c r="A42" s="13">
        <v>38</v>
      </c>
      <c r="B42" s="14" t="s">
        <v>17</v>
      </c>
      <c r="C42" s="14" t="s">
        <v>69</v>
      </c>
      <c r="D42" s="14" t="s">
        <v>26</v>
      </c>
      <c r="E42" s="14" t="s">
        <v>114</v>
      </c>
      <c r="F42" s="14" t="s">
        <v>141</v>
      </c>
      <c r="G42" s="14" t="s">
        <v>142</v>
      </c>
      <c r="H42" s="14" t="s">
        <v>41</v>
      </c>
      <c r="I42" s="14" t="s">
        <v>68</v>
      </c>
      <c r="J42" s="14" t="s">
        <v>30</v>
      </c>
      <c r="K42" s="15">
        <v>800000</v>
      </c>
      <c r="L42" s="15">
        <v>18076.68</v>
      </c>
      <c r="M42" s="15">
        <f t="shared" si="4"/>
        <v>7230.67</v>
      </c>
      <c r="N42" s="17"/>
    </row>
    <row r="43" ht="40" customHeight="1" spans="1:14">
      <c r="A43" s="13">
        <v>39</v>
      </c>
      <c r="B43" s="14" t="s">
        <v>17</v>
      </c>
      <c r="C43" s="14" t="s">
        <v>69</v>
      </c>
      <c r="D43" s="14" t="s">
        <v>26</v>
      </c>
      <c r="E43" s="14" t="s">
        <v>114</v>
      </c>
      <c r="F43" s="14" t="s">
        <v>143</v>
      </c>
      <c r="G43" s="14" t="s">
        <v>144</v>
      </c>
      <c r="H43" s="14" t="s">
        <v>41</v>
      </c>
      <c r="I43" s="14" t="s">
        <v>68</v>
      </c>
      <c r="J43" s="14" t="s">
        <v>30</v>
      </c>
      <c r="K43" s="15">
        <v>150000</v>
      </c>
      <c r="L43" s="15">
        <v>4839.4</v>
      </c>
      <c r="M43" s="15">
        <f t="shared" si="4"/>
        <v>1935.76</v>
      </c>
      <c r="N43" s="17"/>
    </row>
    <row r="44" ht="40" customHeight="1" spans="1:14">
      <c r="A44" s="13">
        <v>40</v>
      </c>
      <c r="B44" s="14" t="s">
        <v>17</v>
      </c>
      <c r="C44" s="14" t="s">
        <v>69</v>
      </c>
      <c r="D44" s="14" t="s">
        <v>26</v>
      </c>
      <c r="E44" s="14" t="s">
        <v>114</v>
      </c>
      <c r="F44" s="14" t="s">
        <v>145</v>
      </c>
      <c r="G44" s="14" t="s">
        <v>146</v>
      </c>
      <c r="H44" s="14" t="s">
        <v>41</v>
      </c>
      <c r="I44" s="14" t="s">
        <v>68</v>
      </c>
      <c r="J44" s="14" t="s">
        <v>30</v>
      </c>
      <c r="K44" s="15">
        <v>150000</v>
      </c>
      <c r="L44" s="15">
        <v>2875.82</v>
      </c>
      <c r="M44" s="15">
        <f t="shared" si="4"/>
        <v>1150.33</v>
      </c>
      <c r="N44" s="17"/>
    </row>
    <row r="45" ht="40" customHeight="1" spans="1:14">
      <c r="A45" s="13">
        <v>41</v>
      </c>
      <c r="B45" s="14" t="s">
        <v>17</v>
      </c>
      <c r="C45" s="14" t="s">
        <v>73</v>
      </c>
      <c r="D45" s="14" t="s">
        <v>26</v>
      </c>
      <c r="E45" s="14" t="s">
        <v>114</v>
      </c>
      <c r="F45" s="14" t="s">
        <v>147</v>
      </c>
      <c r="G45" s="14" t="s">
        <v>148</v>
      </c>
      <c r="H45" s="14" t="s">
        <v>41</v>
      </c>
      <c r="I45" s="14" t="s">
        <v>56</v>
      </c>
      <c r="J45" s="14" t="s">
        <v>30</v>
      </c>
      <c r="K45" s="15">
        <v>500000</v>
      </c>
      <c r="L45" s="15">
        <v>18333.01</v>
      </c>
      <c r="M45" s="15">
        <f t="shared" si="4"/>
        <v>7333.2</v>
      </c>
      <c r="N45" s="17"/>
    </row>
    <row r="46" ht="40" customHeight="1" spans="1:14">
      <c r="A46" s="13">
        <v>42</v>
      </c>
      <c r="B46" s="14" t="s">
        <v>17</v>
      </c>
      <c r="C46" s="14" t="s">
        <v>73</v>
      </c>
      <c r="D46" s="14" t="s">
        <v>26</v>
      </c>
      <c r="E46" s="14" t="s">
        <v>114</v>
      </c>
      <c r="F46" s="14" t="s">
        <v>149</v>
      </c>
      <c r="G46" s="14" t="s">
        <v>150</v>
      </c>
      <c r="H46" s="14" t="s">
        <v>41</v>
      </c>
      <c r="I46" s="14" t="s">
        <v>107</v>
      </c>
      <c r="J46" s="14" t="s">
        <v>30</v>
      </c>
      <c r="K46" s="15">
        <v>800000</v>
      </c>
      <c r="L46" s="15">
        <v>16619.42</v>
      </c>
      <c r="M46" s="15">
        <f t="shared" si="4"/>
        <v>6647.77</v>
      </c>
      <c r="N46" s="17"/>
    </row>
    <row r="47" ht="40" customHeight="1" spans="1:14">
      <c r="A47" s="13">
        <v>43</v>
      </c>
      <c r="B47" s="14" t="s">
        <v>17</v>
      </c>
      <c r="C47" s="14" t="s">
        <v>73</v>
      </c>
      <c r="D47" s="14" t="s">
        <v>26</v>
      </c>
      <c r="E47" s="14" t="s">
        <v>114</v>
      </c>
      <c r="F47" s="14" t="s">
        <v>151</v>
      </c>
      <c r="G47" s="14" t="s">
        <v>152</v>
      </c>
      <c r="H47" s="14" t="s">
        <v>41</v>
      </c>
      <c r="I47" s="14" t="s">
        <v>68</v>
      </c>
      <c r="J47" s="14" t="s">
        <v>30</v>
      </c>
      <c r="K47" s="15">
        <v>400000</v>
      </c>
      <c r="L47" s="15">
        <v>16819.98</v>
      </c>
      <c r="M47" s="15">
        <f t="shared" si="4"/>
        <v>6727.99</v>
      </c>
      <c r="N47" s="17"/>
    </row>
    <row r="48" ht="40" customHeight="1" spans="1:14">
      <c r="A48" s="13">
        <v>44</v>
      </c>
      <c r="B48" s="14" t="s">
        <v>17</v>
      </c>
      <c r="C48" s="14" t="s">
        <v>73</v>
      </c>
      <c r="D48" s="14" t="s">
        <v>26</v>
      </c>
      <c r="E48" s="14" t="s">
        <v>114</v>
      </c>
      <c r="F48" s="14" t="s">
        <v>153</v>
      </c>
      <c r="G48" s="14" t="s">
        <v>154</v>
      </c>
      <c r="H48" s="14" t="s">
        <v>41</v>
      </c>
      <c r="I48" s="14" t="s">
        <v>68</v>
      </c>
      <c r="J48" s="14" t="s">
        <v>30</v>
      </c>
      <c r="K48" s="15">
        <v>300000</v>
      </c>
      <c r="L48" s="15">
        <v>9550.85</v>
      </c>
      <c r="M48" s="15">
        <f t="shared" si="4"/>
        <v>3820.34</v>
      </c>
      <c r="N48" s="17"/>
    </row>
    <row r="49" ht="40" customHeight="1" spans="1:14">
      <c r="A49" s="13">
        <v>45</v>
      </c>
      <c r="B49" s="14" t="s">
        <v>17</v>
      </c>
      <c r="C49" s="14" t="s">
        <v>73</v>
      </c>
      <c r="D49" s="14" t="s">
        <v>26</v>
      </c>
      <c r="E49" s="14" t="s">
        <v>114</v>
      </c>
      <c r="F49" s="14" t="s">
        <v>155</v>
      </c>
      <c r="G49" s="14" t="s">
        <v>156</v>
      </c>
      <c r="H49" s="14" t="s">
        <v>41</v>
      </c>
      <c r="I49" s="14" t="s">
        <v>68</v>
      </c>
      <c r="J49" s="14" t="s">
        <v>30</v>
      </c>
      <c r="K49" s="15">
        <v>200000</v>
      </c>
      <c r="L49" s="15">
        <v>3139.72</v>
      </c>
      <c r="M49" s="15">
        <f t="shared" si="4"/>
        <v>1255.89</v>
      </c>
      <c r="N49" s="17"/>
    </row>
    <row r="50" ht="40" customHeight="1" spans="1:14">
      <c r="A50" s="13">
        <v>46</v>
      </c>
      <c r="B50" s="14" t="s">
        <v>17</v>
      </c>
      <c r="C50" s="14" t="s">
        <v>85</v>
      </c>
      <c r="D50" s="14" t="s">
        <v>26</v>
      </c>
      <c r="E50" s="14" t="s">
        <v>114</v>
      </c>
      <c r="F50" s="14" t="s">
        <v>157</v>
      </c>
      <c r="G50" s="14" t="s">
        <v>158</v>
      </c>
      <c r="H50" s="14" t="s">
        <v>41</v>
      </c>
      <c r="I50" s="14" t="s">
        <v>72</v>
      </c>
      <c r="J50" s="14" t="s">
        <v>30</v>
      </c>
      <c r="K50" s="15">
        <v>300000</v>
      </c>
      <c r="L50" s="15">
        <v>8308.66</v>
      </c>
      <c r="M50" s="15">
        <f t="shared" si="4"/>
        <v>3323.46</v>
      </c>
      <c r="N50" s="17"/>
    </row>
    <row r="51" ht="40" customHeight="1" spans="1:14">
      <c r="A51" s="13">
        <v>47</v>
      </c>
      <c r="B51" s="14" t="s">
        <v>17</v>
      </c>
      <c r="C51" s="14" t="s">
        <v>85</v>
      </c>
      <c r="D51" s="14" t="s">
        <v>26</v>
      </c>
      <c r="E51" s="14" t="s">
        <v>114</v>
      </c>
      <c r="F51" s="14" t="s">
        <v>159</v>
      </c>
      <c r="G51" s="14" t="s">
        <v>160</v>
      </c>
      <c r="H51" s="14" t="s">
        <v>41</v>
      </c>
      <c r="I51" s="14" t="s">
        <v>56</v>
      </c>
      <c r="J51" s="14" t="s">
        <v>30</v>
      </c>
      <c r="K51" s="15">
        <v>1000000</v>
      </c>
      <c r="L51" s="15">
        <v>30983.68</v>
      </c>
      <c r="M51" s="15">
        <v>5088.67</v>
      </c>
      <c r="N51" s="18" t="s">
        <v>161</v>
      </c>
    </row>
    <row r="52" ht="40" customHeight="1" spans="1:14">
      <c r="A52" s="13">
        <v>48</v>
      </c>
      <c r="B52" s="14" t="s">
        <v>17</v>
      </c>
      <c r="C52" s="14" t="s">
        <v>85</v>
      </c>
      <c r="D52" s="14" t="s">
        <v>36</v>
      </c>
      <c r="E52" s="14" t="s">
        <v>114</v>
      </c>
      <c r="F52" s="14" t="s">
        <v>162</v>
      </c>
      <c r="G52" s="14" t="s">
        <v>163</v>
      </c>
      <c r="H52" s="14" t="s">
        <v>41</v>
      </c>
      <c r="I52" s="14" t="s">
        <v>107</v>
      </c>
      <c r="J52" s="14" t="s">
        <v>125</v>
      </c>
      <c r="K52" s="15">
        <v>500000</v>
      </c>
      <c r="L52" s="15">
        <v>11354.15</v>
      </c>
      <c r="M52" s="15">
        <f t="shared" ref="M52:M55" si="5">ROUND(L52*0.4,2)</f>
        <v>4541.66</v>
      </c>
      <c r="N52" s="17"/>
    </row>
    <row r="53" ht="40" customHeight="1" spans="1:14">
      <c r="A53" s="13">
        <v>49</v>
      </c>
      <c r="B53" s="14" t="s">
        <v>17</v>
      </c>
      <c r="C53" s="14" t="s">
        <v>85</v>
      </c>
      <c r="D53" s="14" t="s">
        <v>26</v>
      </c>
      <c r="E53" s="14" t="s">
        <v>114</v>
      </c>
      <c r="F53" s="14" t="s">
        <v>164</v>
      </c>
      <c r="G53" s="14" t="s">
        <v>165</v>
      </c>
      <c r="H53" s="14" t="s">
        <v>41</v>
      </c>
      <c r="I53" s="14" t="s">
        <v>68</v>
      </c>
      <c r="J53" s="14" t="s">
        <v>30</v>
      </c>
      <c r="K53" s="15">
        <v>500000</v>
      </c>
      <c r="L53" s="15">
        <v>19816.69</v>
      </c>
      <c r="M53" s="15">
        <f t="shared" si="5"/>
        <v>7926.68</v>
      </c>
      <c r="N53" s="17"/>
    </row>
    <row r="54" ht="40" customHeight="1" spans="1:14">
      <c r="A54" s="13">
        <v>50</v>
      </c>
      <c r="B54" s="14" t="s">
        <v>17</v>
      </c>
      <c r="C54" s="14" t="s">
        <v>85</v>
      </c>
      <c r="D54" s="14" t="s">
        <v>36</v>
      </c>
      <c r="E54" s="14" t="s">
        <v>114</v>
      </c>
      <c r="F54" s="14" t="s">
        <v>166</v>
      </c>
      <c r="G54" s="14" t="s">
        <v>167</v>
      </c>
      <c r="H54" s="14" t="s">
        <v>29</v>
      </c>
      <c r="I54" s="14" t="s">
        <v>64</v>
      </c>
      <c r="J54" s="14" t="s">
        <v>130</v>
      </c>
      <c r="K54" s="15">
        <v>1500000</v>
      </c>
      <c r="L54" s="15">
        <v>23766.6666666667</v>
      </c>
      <c r="M54" s="15">
        <f t="shared" si="5"/>
        <v>9506.67</v>
      </c>
      <c r="N54" s="18" t="s">
        <v>135</v>
      </c>
    </row>
    <row r="55" ht="40" customHeight="1" spans="1:14">
      <c r="A55" s="13">
        <v>51</v>
      </c>
      <c r="B55" s="14" t="s">
        <v>17</v>
      </c>
      <c r="C55" s="14" t="s">
        <v>85</v>
      </c>
      <c r="D55" s="14" t="s">
        <v>36</v>
      </c>
      <c r="E55" s="14" t="s">
        <v>114</v>
      </c>
      <c r="F55" s="14" t="s">
        <v>168</v>
      </c>
      <c r="G55" s="14" t="s">
        <v>169</v>
      </c>
      <c r="H55" s="14" t="s">
        <v>41</v>
      </c>
      <c r="I55" s="14" t="s">
        <v>107</v>
      </c>
      <c r="J55" s="14" t="s">
        <v>130</v>
      </c>
      <c r="K55" s="15">
        <v>1000000</v>
      </c>
      <c r="L55" s="15">
        <v>7379.17</v>
      </c>
      <c r="M55" s="15">
        <f t="shared" si="5"/>
        <v>2951.67</v>
      </c>
      <c r="N55" s="17"/>
    </row>
    <row r="56" ht="40" customHeight="1" spans="1:14">
      <c r="A56" s="22" t="s">
        <v>170</v>
      </c>
      <c r="B56" s="23"/>
      <c r="C56" s="23"/>
      <c r="D56" s="14"/>
      <c r="E56" s="14"/>
      <c r="F56" s="14"/>
      <c r="G56" s="14"/>
      <c r="H56" s="14"/>
      <c r="I56" s="24"/>
      <c r="J56" s="24"/>
      <c r="K56" s="15"/>
      <c r="L56" s="15">
        <f>SUM(L5:L55)</f>
        <v>2588694.53666667</v>
      </c>
      <c r="M56" s="15">
        <f>SUM(M5:M55)</f>
        <v>983919.691565567</v>
      </c>
      <c r="N56" s="17"/>
    </row>
    <row r="57" ht="64" customHeight="1" spans="1:14">
      <c r="A57" s="25" t="s">
        <v>171</v>
      </c>
      <c r="B57" s="26"/>
      <c r="C57" s="26"/>
      <c r="D57" s="26"/>
      <c r="E57" s="26"/>
      <c r="F57" s="26"/>
      <c r="G57" s="26"/>
      <c r="H57" s="26"/>
      <c r="I57" s="26"/>
      <c r="J57" s="26"/>
      <c r="K57" s="27"/>
      <c r="L57" s="27"/>
      <c r="M57" s="27"/>
      <c r="N57" s="25"/>
    </row>
  </sheetData>
  <autoFilter xmlns:etc="http://www.wps.cn/officeDocument/2017/etCustomData" ref="A4:N57" etc:filterBottomFollowUsedRange="0">
    <extLst/>
  </autoFilter>
  <mergeCells count="4">
    <mergeCell ref="A1:N1"/>
    <mergeCell ref="A2:N2"/>
    <mergeCell ref="A3:N3"/>
    <mergeCell ref="A57:N57"/>
  </mergeCells>
  <dataValidations count="6">
    <dataValidation type="list" allowBlank="1" showInputMessage="1" showErrorMessage="1" sqref="I2">
      <formula1>"粮油,蔬菜,果树,西甜瓜,花卉苗木,茶叶,渔业,畜牧,种养结合,农机装备,其它"</formula1>
    </dataValidation>
    <dataValidation type="list" allowBlank="1" showInputMessage="1" showErrorMessage="1" sqref="A3:C3 E3:N3 I5:I1048576">
      <formula1>"粮食种植,重要特色农产品种植（蔬菜）,重要特色农产品种植（果树）,重要特色农产品种植（西甜瓜）,重要特色农产品种植（花卉苗木）,重要特色农产品种植（茶叶）,渔业,畜牧,农田建设,农资、农机、农技等农业社会化服务,农产品流通,农产品初加工,休闲观光,其它"</formula1>
    </dataValidation>
    <dataValidation type="list" allowBlank="1" showInputMessage="1" showErrorMessage="1" sqref="D$1:D$1048576">
      <formula1>"金陵惠农贷,金陵农担贷,金陵农园保"</formula1>
    </dataValidation>
    <dataValidation type="list" allowBlank="1" showInputMessage="1" showErrorMessage="1" sqref="E5:E14 E16:E1048576">
      <formula1>"家庭农场,合作社,龙头企业,规模猪场"</formula1>
    </dataValidation>
    <dataValidation type="list" allowBlank="1" showInputMessage="1" showErrorMessage="1" sqref="H5:H55">
      <formula1>"一产,二产,三产,三产融合"</formula1>
    </dataValidation>
    <dataValidation type="list" allowBlank="1" showInputMessage="1" showErrorMessage="1" sqref="H56:H1048576">
      <formula1>"一产,二产,三产,一二三产融合"</formula1>
    </dataValidation>
  </dataValidations>
  <printOptions horizontalCentered="1" verticalCentered="1"/>
  <pageMargins left="0.275" right="0.196527777777778" top="0.590277777777778" bottom="0.511805555555556" header="0.298611111111111" footer="0.298611111111111"/>
  <pageSetup paperSize="9" orientation="landscape" horizontalDpi="600"/>
  <headerFooter/>
  <ignoredErrors>
    <ignoredError sqref="D4 A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贴息项目龙头企业汇总表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smartpeanut</dc:creator>
  <cp:lastModifiedBy>HuaWei</cp:lastModifiedBy>
  <dcterms:created xsi:type="dcterms:W3CDTF">2006-09-16T16:00:00Z</dcterms:created>
  <dcterms:modified xsi:type="dcterms:W3CDTF">2026-08-04T16:04:26Z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2E5061E1748362A3CB9C716A08AF1CED_43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